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8"/>
  </bookViews>
  <sheets>
    <sheet name="60 лет 23 2016" sheetId="43" r:id="rId1"/>
    <sheet name="Интер 9 2016 " sheetId="44" r:id="rId2"/>
    <sheet name="Ленина 15 2016 " sheetId="45" r:id="rId3"/>
    <sheet name="Ленина 28 2016 " sheetId="46" r:id="rId4"/>
    <sheet name="Ленина 34а 2016  " sheetId="47" r:id="rId5"/>
    <sheet name="Ленина 36б 2016   " sheetId="48" r:id="rId6"/>
    <sheet name="Ленина 46 2016" sheetId="49" r:id="rId7"/>
    <sheet name="Мусы Джалиля 15 2016" sheetId="50" r:id="rId8"/>
    <sheet name="Мусы Джалиля 18 2016" sheetId="51" r:id="rId9"/>
    <sheet name="Мусы Джалиля 20 2016 " sheetId="52" r:id="rId10"/>
    <sheet name="Мусы Джалиля 25 2016  " sheetId="53" r:id="rId11"/>
    <sheet name="Нефтяников 20 2016   " sheetId="54" r:id="rId12"/>
    <sheet name="Нововартовская 7 2016" sheetId="55" r:id="rId13"/>
    <sheet name="Нововартовская 9 2016 " sheetId="56" r:id="rId14"/>
    <sheet name="Омская 28А 2016  " sheetId="57" r:id="rId15"/>
    <sheet name="Омская 28 2016   " sheetId="58" r:id="rId16"/>
    <sheet name="Пионерская 17 2016" sheetId="59" r:id="rId17"/>
    <sheet name="Ханты-Мансийская 26 2016" sheetId="60" r:id="rId18"/>
    <sheet name="Ханты-Мансийская 13 2016" sheetId="61" r:id="rId19"/>
    <sheet name="Лист2" sheetId="2" r:id="rId20"/>
    <sheet name="Лист3" sheetId="3" r:id="rId21"/>
  </sheets>
  <definedNames>
    <definedName name="_xlnm._FilterDatabase" localSheetId="0" hidden="1">'60 лет 23 2016'!$B$5:$C$23</definedName>
    <definedName name="_xlnm._FilterDatabase" localSheetId="1" hidden="1">'Интер 9 2016 '!$B$5:$C$21</definedName>
    <definedName name="_xlnm._FilterDatabase" localSheetId="2" hidden="1">'Ленина 15 2016 '!$B$5:$C$25</definedName>
    <definedName name="_xlnm._FilterDatabase" localSheetId="3" hidden="1">'Ленина 28 2016 '!$B$5:$C$25</definedName>
    <definedName name="_xlnm._FilterDatabase" localSheetId="4" hidden="1">'Ленина 34а 2016  '!$B$5:$C$21</definedName>
    <definedName name="_xlnm._FilterDatabase" localSheetId="5" hidden="1">'Ленина 36б 2016   '!$B$5:$C$25</definedName>
    <definedName name="_xlnm._FilterDatabase" localSheetId="6" hidden="1">'Ленина 46 2016'!$B$5:$C$25</definedName>
    <definedName name="_xlnm._FilterDatabase" localSheetId="7" hidden="1">'Мусы Джалиля 15 2016'!$B$5:$C$21</definedName>
    <definedName name="_xlnm._FilterDatabase" localSheetId="8" hidden="1">'Мусы Джалиля 18 2016'!$B$5:$C$25</definedName>
    <definedName name="_xlnm._FilterDatabase" localSheetId="9" hidden="1">'Мусы Джалиля 20 2016 '!$B$5:$C$25</definedName>
    <definedName name="_xlnm._FilterDatabase" localSheetId="10" hidden="1">'Мусы Джалиля 25 2016  '!$B$5:$C$25</definedName>
    <definedName name="_xlnm._FilterDatabase" localSheetId="11" hidden="1">'Нефтяников 20 2016   '!$B$5:$C$21</definedName>
    <definedName name="_xlnm._FilterDatabase" localSheetId="12" hidden="1">'Нововартовская 7 2016'!$B$5:$C$25</definedName>
    <definedName name="_xlnm._FilterDatabase" localSheetId="13" hidden="1">'Нововартовская 9 2016 '!$B$5:$C$25</definedName>
    <definedName name="_xlnm._FilterDatabase" localSheetId="15" hidden="1">'Омская 28 2016   '!$B$5:$C$23</definedName>
    <definedName name="_xlnm._FilterDatabase" localSheetId="14" hidden="1">'Омская 28А 2016  '!$B$5:$C$23</definedName>
    <definedName name="_xlnm._FilterDatabase" localSheetId="16" hidden="1">'Пионерская 17 2016'!$B$5:$C$23</definedName>
    <definedName name="_xlnm._FilterDatabase" localSheetId="18" hidden="1">'Ханты-Мансийская 13 2016'!$B$5:$C$25</definedName>
    <definedName name="_xlnm._FilterDatabase" localSheetId="17" hidden="1">'Ханты-Мансийская 26 2016'!$B$5:$C$27</definedName>
  </definedNames>
  <calcPr calcId="114210"/>
</workbook>
</file>

<file path=xl/calcChain.xml><?xml version="1.0" encoding="utf-8"?>
<calcChain xmlns="http://schemas.openxmlformats.org/spreadsheetml/2006/main">
  <c r="C25" i="49"/>
  <c r="C27" i="60"/>
  <c r="C25" i="61"/>
  <c r="C23" i="59"/>
  <c r="C23" i="58"/>
  <c r="C23" i="57"/>
  <c r="C25" i="56"/>
  <c r="C25" i="55"/>
  <c r="C21" i="54"/>
  <c r="C25" i="53"/>
  <c r="C25" i="52"/>
  <c r="C25" i="51"/>
  <c r="C21" i="50"/>
  <c r="C25" i="48"/>
  <c r="C21" i="47"/>
  <c r="C25" i="46"/>
  <c r="C25" i="45"/>
  <c r="C21" i="44"/>
  <c r="C23" i="43"/>
</calcChain>
</file>

<file path=xl/sharedStrings.xml><?xml version="1.0" encoding="utf-8"?>
<sst xmlns="http://schemas.openxmlformats.org/spreadsheetml/2006/main" count="255" uniqueCount="41">
  <si>
    <t xml:space="preserve">Задолженность ООО "УК-Квартал" перед обслуживающими организациями </t>
  </si>
  <si>
    <t>Подрядчик</t>
  </si>
  <si>
    <t>Задолженность</t>
  </si>
  <si>
    <t>МУП Горводоканал</t>
  </si>
  <si>
    <t>МУП Теплоснабжение</t>
  </si>
  <si>
    <t>ООО "НЭСКО"</t>
  </si>
  <si>
    <t>ООО ИЦ "Лифт"</t>
  </si>
  <si>
    <t>ИТОГО:</t>
  </si>
  <si>
    <t>ПК "Высотник"</t>
  </si>
  <si>
    <t>ИП Хакимова Р.С.</t>
  </si>
  <si>
    <t>ООО "Излучинсклифт"</t>
  </si>
  <si>
    <t>ООО "ТрансСервис"</t>
  </si>
  <si>
    <t>ИП Холопов В.Р.</t>
  </si>
  <si>
    <t xml:space="preserve"> по состоянию на 31.12.2016 по МКД 60 лет Октября 23</t>
  </si>
  <si>
    <t xml:space="preserve"> по состоянию на 31.12.2016 по МКД Интернациональная 9</t>
  </si>
  <si>
    <t>ЗАО Горсвет</t>
  </si>
  <si>
    <t xml:space="preserve"> по состоянию на 31.12.2016 по МКД Ленина 15</t>
  </si>
  <si>
    <t xml:space="preserve"> по состоянию на 31.12.2016 по МКД Ленина 28</t>
  </si>
  <si>
    <t xml:space="preserve"> по состоянию на 31.12.2016 по МКД Ленина 34 а</t>
  </si>
  <si>
    <t xml:space="preserve"> по состоянию на 31.12.2016 по МКД Ленина 36 б</t>
  </si>
  <si>
    <t>ПК Высотник</t>
  </si>
  <si>
    <t xml:space="preserve"> по состоянию на 31.12.2016 по МКД Ленина 46</t>
  </si>
  <si>
    <t>ЗАО "Горсвет"</t>
  </si>
  <si>
    <t xml:space="preserve"> по состоянию на 31.12.2016 по МКД Мусы Джалиля 15</t>
  </si>
  <si>
    <t xml:space="preserve"> по состоянию на 31.12.2016 по МКД Мусы Джалиля 18</t>
  </si>
  <si>
    <t>АО "Горэлектросеть"</t>
  </si>
  <si>
    <t>ООО "Союзлифтмонтаж"</t>
  </si>
  <si>
    <t xml:space="preserve"> по состоянию на 31.12.2016 по МКД Мусы Джалиля 20</t>
  </si>
  <si>
    <t xml:space="preserve"> по состоянию на 31.12.2016 по МКД Мусы Джалиля 25</t>
  </si>
  <si>
    <t xml:space="preserve"> по состоянию на 31.12.2016 по МКД Нефтяников 20</t>
  </si>
  <si>
    <t xml:space="preserve"> по состоянию на 31.12.2016 по МКД Нововартовская 7</t>
  </si>
  <si>
    <t xml:space="preserve"> по состоянию на 31.12.2016 по МКД Нововартовская 9</t>
  </si>
  <si>
    <t xml:space="preserve"> по состоянию на 31.12.2016 по МКД Омская 28А</t>
  </si>
  <si>
    <t xml:space="preserve"> по состоянию на 31.12.2016 по МКД Омская 28</t>
  </si>
  <si>
    <t xml:space="preserve"> по состоянию на 31.12.2016 по МКД Пионерская 17</t>
  </si>
  <si>
    <t xml:space="preserve"> по состоянию на 31.12.2016 по МКД Ханты-Мансийская 26</t>
  </si>
  <si>
    <t xml:space="preserve"> по состоянию на 31.12.2016 по МКД Ханты-Мансийская 13</t>
  </si>
  <si>
    <t>АО "РНУ ЖКХ"</t>
  </si>
  <si>
    <t>ООО СМУ "Союзлифтмонтаж"</t>
  </si>
  <si>
    <t>ИП  Холопов В.Р.</t>
  </si>
  <si>
    <t>ИП Карасев В.М.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</si>
</sst>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3" fillId="0" borderId="0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2" fontId="3" fillId="0" borderId="4" xfId="0" applyNumberFormat="1" applyFont="1" applyBorder="1"/>
    <xf numFmtId="2" fontId="3" fillId="0" borderId="3" xfId="0" applyNumberFormat="1" applyFont="1" applyBorder="1"/>
    <xf numFmtId="2" fontId="3" fillId="0" borderId="9" xfId="0" applyNumberFormat="1" applyFont="1" applyBorder="1"/>
    <xf numFmtId="0" fontId="4" fillId="0" borderId="0" xfId="0" applyFont="1" applyBorder="1"/>
    <xf numFmtId="0" fontId="3" fillId="0" borderId="10" xfId="0" applyFont="1" applyBorder="1"/>
    <xf numFmtId="2" fontId="3" fillId="0" borderId="11" xfId="0" applyNumberFormat="1" applyFont="1" applyBorder="1"/>
    <xf numFmtId="0" fontId="6" fillId="0" borderId="12" xfId="0" applyFont="1" applyBorder="1"/>
    <xf numFmtId="2" fontId="6" fillId="0" borderId="13" xfId="0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4" fillId="0" borderId="12" xfId="0" applyFont="1" applyBorder="1"/>
    <xf numFmtId="2" fontId="3" fillId="0" borderId="2" xfId="0" applyNumberFormat="1" applyFont="1" applyBorder="1"/>
    <xf numFmtId="0" fontId="3" fillId="0" borderId="14" xfId="0" applyFont="1" applyBorder="1"/>
    <xf numFmtId="2" fontId="3" fillId="0" borderId="15" xfId="0" applyNumberFormat="1" applyFont="1" applyBorder="1"/>
    <xf numFmtId="0" fontId="0" fillId="0" borderId="14" xfId="0" applyBorder="1"/>
    <xf numFmtId="0" fontId="3" fillId="0" borderId="16" xfId="0" applyFont="1" applyBorder="1"/>
    <xf numFmtId="2" fontId="3" fillId="0" borderId="13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7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6" name="Таблица2" displayName="Таблица2_5" ref="B5:C23" totalsRowShown="0" headerRowDxfId="72" headerRowBorderDxfId="73">
  <autoFilter ref="B5:C23"/>
  <tableColumns count="2">
    <tableColumn id="1" name="Подрядчик" dataDxfId="75"/>
    <tableColumn id="2" name="Задолженность" dataDxfId="74">
      <calculatedColumnFormula>#REF!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7" name="Таблица2" displayName="Таблица2_6" ref="B5:C21" totalsRowShown="0" headerRowDxfId="68" headerRowBorderDxfId="69">
  <autoFilter ref="B5:C21"/>
  <tableColumns count="2">
    <tableColumn id="1" name="Подрядчик" dataDxfId="71"/>
    <tableColumn id="2" name="Задолженность" dataDxfId="70">
      <calculatedColumnFormula>#REF!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8" name="Таблица2" displayName="Таблица2_7" ref="B5:C25" totalsRowShown="0" headerRowDxfId="64" headerRowBorderDxfId="67">
  <autoFilter ref="B5:C25"/>
  <tableColumns count="2">
    <tableColumn id="1" name="Подрядчик" dataDxfId="66"/>
    <tableColumn id="2" name="Задолженность" dataDxfId="65">
      <calculatedColumnFormula>#REF!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9" name="Таблица2" displayName="Таблица2_8" ref="B5:C25" totalsRowShown="0" headerRowDxfId="60" headerRowBorderDxfId="61">
  <autoFilter ref="B5:C25"/>
  <tableColumns count="2">
    <tableColumn id="1" name="Подрядчик" dataDxfId="63"/>
    <tableColumn id="2" name="Задолженность" dataDxfId="62">
      <calculatedColumnFormula>#REF!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0" name="Таблица2" displayName="Таблица2_9" ref="B5:C21" totalsRowShown="0" headerRowDxfId="56" headerRowBorderDxfId="57">
  <autoFilter ref="B5:C21"/>
  <tableColumns count="2">
    <tableColumn id="1" name="Подрядчик" dataDxfId="59"/>
    <tableColumn id="2" name="Задолженность" dataDxfId="58">
      <calculatedColumnFormula>#REF!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1" name="Таблица2" displayName="Таблица2_10" ref="B5:C25" totalsRowShown="0" headerRowDxfId="52" headerRowBorderDxfId="55">
  <autoFilter ref="B5:C25"/>
  <tableColumns count="2">
    <tableColumn id="1" name="Подрядчик" dataDxfId="54"/>
    <tableColumn id="2" name="Задолженность" dataDxfId="53">
      <calculatedColumnFormula>#REF!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1" name="Таблица2" displayName="Таблица2_11" ref="B5:C25" totalsRowShown="0" headerRowDxfId="48" headerRowBorderDxfId="49">
  <autoFilter ref="B5:C25"/>
  <tableColumns count="2">
    <tableColumn id="1" name="Подрядчик" dataDxfId="51"/>
    <tableColumn id="2" name="Задолженность" dataDxfId="50">
      <calculatedColumnFormula>#REF!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62" name="Таблица2" displayName="Таблица2" ref="B5:C21" totalsRowShown="0" headerRowDxfId="44" headerRowBorderDxfId="45">
  <autoFilter ref="B5:C21"/>
  <tableColumns count="2">
    <tableColumn id="1" name="Подрядчик" dataDxfId="47"/>
    <tableColumn id="2" name="Задолженность" dataDxfId="46">
      <calculatedColumnFormula>#REF!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63" name="Таблица2" displayName="Таблица2_12" ref="B5:C25" totalsRowShown="0" headerRowDxfId="40" headerRowBorderDxfId="42">
  <autoFilter ref="B5:C25"/>
  <tableColumns count="2">
    <tableColumn id="1" name="Подрядчик" dataDxfId="41"/>
    <tableColumn id="2" name="Задолженность" dataDxfId="43">
      <calculatedColumnFormula>#REF!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64" name="Таблица2" displayName="Таблица2_13" ref="B5:C25" totalsRowShown="0" headerRowDxfId="36" headerRowBorderDxfId="38">
  <autoFilter ref="B5:C25"/>
  <tableColumns count="2">
    <tableColumn id="1" name="Подрядчик" dataDxfId="37"/>
    <tableColumn id="2" name="Задолженность" dataDxfId="39">
      <calculatedColumnFormula>#REF!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72" name="Таблица2" displayName="Таблица2_14" ref="B5:C25" totalsRowShown="0" headerRowDxfId="32" headerRowBorderDxfId="35">
  <autoFilter ref="B5:C25"/>
  <tableColumns count="2">
    <tableColumn id="1" name="Подрядчик" dataDxfId="34"/>
    <tableColumn id="2" name="Задолженность" dataDxfId="33">
      <calculatedColumnFormula>#REF!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73" name="Таблица2" displayName="Таблица2_15" ref="B5:C21" totalsRowShown="0" headerRowDxfId="28" headerRowBorderDxfId="29">
  <autoFilter ref="B5:C21"/>
  <tableColumns count="2">
    <tableColumn id="1" name="Подрядчик" dataDxfId="31"/>
    <tableColumn id="2" name="Задолженность" dataDxfId="30">
      <calculatedColumnFormula>#REF!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74" name="Таблица2" displayName="Таблица2_16" ref="B5:C25" totalsRowShown="0" headerRowDxfId="24" headerRowBorderDxfId="27">
  <autoFilter ref="B5:C25"/>
  <tableColumns count="2">
    <tableColumn id="1" name="Подрядчик" dataDxfId="26"/>
    <tableColumn id="2" name="Задолженность" dataDxfId="25">
      <calculatedColumnFormula>#REF!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75" name="Таблица2" displayName="Таблица2_17" ref="B5:C25" totalsRowShown="0" headerRowDxfId="20" headerRowBorderDxfId="23">
  <autoFilter ref="B5:C25"/>
  <tableColumns count="2">
    <tableColumn id="1" name="Подрядчик" dataDxfId="22"/>
    <tableColumn id="2" name="Задолженность" dataDxfId="21">
      <calculatedColumnFormula>#REF!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76" name="Таблица2" displayName="Таблица2_18" ref="B5:C23" totalsRowShown="0" headerRowDxfId="16" headerRowBorderDxfId="17">
  <autoFilter ref="B5:C23"/>
  <tableColumns count="2">
    <tableColumn id="1" name="Подрядчик" dataDxfId="19"/>
    <tableColumn id="2" name="Задолженность" dataDxfId="18">
      <calculatedColumnFormula>#REF!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77" name="Таблица2" displayName="Таблица2_19" ref="B5:C23" totalsRowShown="0" headerRowDxfId="12" headerRowBorderDxfId="13">
  <autoFilter ref="B5:C23"/>
  <tableColumns count="2">
    <tableColumn id="1" name="Подрядчик" dataDxfId="15"/>
    <tableColumn id="2" name="Задолженность" dataDxfId="14">
      <calculatedColumnFormula>#REF!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78" name="Таблица2" displayName="Таблица2_20" ref="B5:C23" totalsRowShown="0" headerRowDxfId="8" headerRowBorderDxfId="9">
  <autoFilter ref="B5:C23"/>
  <tableColumns count="2">
    <tableColumn id="1" name="Подрядчик" dataDxfId="11"/>
    <tableColumn id="2" name="Задолженность" dataDxfId="10">
      <calculatedColumnFormula>#REF!</calculatedColumn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80" name="Таблица2" displayName="Таблица2_21" ref="B5:C27" totalsRowShown="0" headerRowDxfId="4" headerRowBorderDxfId="7">
  <autoFilter ref="B5:C27"/>
  <tableColumns count="2">
    <tableColumn id="1" name="Подрядчик" dataDxfId="6"/>
    <tableColumn id="2" name="Задолженность" dataDxfId="5">
      <calculatedColumnFormula>#REF!</calculatedColumnFormula>
    </tableColumn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56" name="Таблица2" displayName="Таблица2_22" ref="B5:C25" totalsRowShown="0" headerRowDxfId="0" headerRowBorderDxfId="2">
  <autoFilter ref="B5:C25"/>
  <tableColumns count="2">
    <tableColumn id="1" name="Подрядчик" dataDxfId="3"/>
    <tableColumn id="2" name="Задолженность" dataDxfId="1">
      <calculatedColumnFormula>#REF!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3"/>
  <sheetViews>
    <sheetView workbookViewId="0">
      <selection activeCell="E21" sqref="E21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13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173964.31</v>
      </c>
    </row>
    <row r="8" spans="2:9" ht="16.2" thickBot="1">
      <c r="B8" s="12"/>
      <c r="C8" s="7"/>
    </row>
    <row r="9" spans="2:9" ht="15.6">
      <c r="B9" s="13" t="s">
        <v>4</v>
      </c>
      <c r="C9" s="17">
        <v>1681514.71</v>
      </c>
    </row>
    <row r="10" spans="2:9" ht="16.2" thickBot="1">
      <c r="B10" s="12"/>
      <c r="C10" s="7"/>
    </row>
    <row r="11" spans="2:9" ht="15.6">
      <c r="B11" s="13" t="s">
        <v>5</v>
      </c>
      <c r="C11" s="17">
        <v>218978.2</v>
      </c>
    </row>
    <row r="12" spans="2:9" ht="16.2" thickBot="1">
      <c r="B12" s="12"/>
      <c r="C12" s="7"/>
    </row>
    <row r="13" spans="2:9" ht="15.6">
      <c r="B13" s="11" t="s">
        <v>25</v>
      </c>
      <c r="C13" s="9">
        <v>28908.17</v>
      </c>
    </row>
    <row r="14" spans="2:9" ht="16.2" thickBot="1">
      <c r="B14" s="19"/>
      <c r="C14" s="9"/>
    </row>
    <row r="15" spans="2:9" ht="15.6">
      <c r="B15" s="13" t="s">
        <v>37</v>
      </c>
      <c r="C15" s="8">
        <v>453367.8</v>
      </c>
    </row>
    <row r="16" spans="2:9" ht="16.2" thickBot="1">
      <c r="B16" s="14"/>
      <c r="C16" s="7"/>
      <c r="H16" s="4"/>
    </row>
    <row r="17" spans="2:3" ht="15.6">
      <c r="B17" s="13" t="s">
        <v>9</v>
      </c>
      <c r="C17" s="17">
        <v>241855</v>
      </c>
    </row>
    <row r="18" spans="2:3" ht="16.2" thickBot="1">
      <c r="B18" s="14"/>
      <c r="C18" s="7"/>
    </row>
    <row r="19" spans="2:3" ht="15.6">
      <c r="B19" s="13" t="s">
        <v>6</v>
      </c>
      <c r="C19" s="17">
        <v>25376.400000000001</v>
      </c>
    </row>
    <row r="20" spans="2:3" ht="16.2" thickBot="1">
      <c r="B20" s="14"/>
      <c r="C20" s="7"/>
    </row>
    <row r="21" spans="2:3" ht="15.6">
      <c r="B21" s="13" t="s">
        <v>39</v>
      </c>
      <c r="C21" s="17">
        <v>108912</v>
      </c>
    </row>
    <row r="22" spans="2:3" ht="16.2" thickBot="1">
      <c r="B22" s="14"/>
      <c r="C22" s="7"/>
    </row>
    <row r="23" spans="2:3" ht="15.6">
      <c r="B23" s="15" t="s">
        <v>7</v>
      </c>
      <c r="C23" s="18">
        <f>C7+C9+C11+C13+C15+C17+C19+C21</f>
        <v>2932876.59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2:I21"/>
  <sheetViews>
    <sheetView workbookViewId="0">
      <selection activeCell="B17" sqref="B17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14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161714.07</v>
      </c>
    </row>
    <row r="8" spans="2:9" ht="16.2" thickBot="1">
      <c r="B8" s="12"/>
      <c r="C8" s="7"/>
    </row>
    <row r="9" spans="2:9" ht="15.6">
      <c r="B9" s="13" t="s">
        <v>4</v>
      </c>
      <c r="C9" s="17">
        <v>896889.04</v>
      </c>
    </row>
    <row r="10" spans="2:9" ht="16.2" thickBot="1">
      <c r="B10" s="12"/>
      <c r="C10" s="7"/>
    </row>
    <row r="11" spans="2:9" ht="15.6">
      <c r="B11" s="13" t="s">
        <v>5</v>
      </c>
      <c r="C11" s="17">
        <v>151873.60000000001</v>
      </c>
    </row>
    <row r="12" spans="2:9" ht="16.2" thickBot="1">
      <c r="B12" s="12"/>
      <c r="C12" s="7"/>
    </row>
    <row r="13" spans="2:9" ht="15.6">
      <c r="B13" s="11" t="s">
        <v>25</v>
      </c>
      <c r="C13" s="9">
        <v>89479.91</v>
      </c>
    </row>
    <row r="14" spans="2:9" ht="16.2" thickBot="1">
      <c r="B14" s="19"/>
      <c r="C14" s="9"/>
    </row>
    <row r="15" spans="2:9" ht="15.6">
      <c r="B15" s="13" t="s">
        <v>9</v>
      </c>
      <c r="C15" s="17">
        <v>79073</v>
      </c>
    </row>
    <row r="16" spans="2:9" ht="16.2" thickBot="1">
      <c r="B16" s="14"/>
      <c r="C16" s="7"/>
    </row>
    <row r="17" spans="2:3" ht="15.6">
      <c r="B17" s="13" t="s">
        <v>12</v>
      </c>
      <c r="C17" s="17">
        <v>38499</v>
      </c>
    </row>
    <row r="18" spans="2:3" ht="16.2" thickBot="1">
      <c r="B18" s="14"/>
      <c r="C18" s="7"/>
    </row>
    <row r="19" spans="2:3" ht="15.6">
      <c r="B19" s="15" t="s">
        <v>15</v>
      </c>
      <c r="C19" s="18">
        <v>87179.95</v>
      </c>
    </row>
    <row r="20" spans="2:3" ht="15.6">
      <c r="B20" s="11"/>
      <c r="C20" s="9"/>
    </row>
    <row r="21" spans="2:3" ht="15.6">
      <c r="B21" s="15" t="s">
        <v>7</v>
      </c>
      <c r="C21" s="18">
        <f>C7+C9+C11+C13+C15+C17+C19</f>
        <v>1504708.57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C25" sqref="C25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16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243138.85</v>
      </c>
    </row>
    <row r="8" spans="2:9" ht="16.2" thickBot="1">
      <c r="B8" s="12"/>
      <c r="C8" s="7"/>
    </row>
    <row r="9" spans="2:9" ht="15.6">
      <c r="B9" s="13" t="s">
        <v>4</v>
      </c>
      <c r="C9" s="17">
        <v>2209123</v>
      </c>
    </row>
    <row r="10" spans="2:9" ht="16.2" thickBot="1">
      <c r="B10" s="12"/>
      <c r="C10" s="7"/>
    </row>
    <row r="11" spans="2:9" ht="15.6">
      <c r="B11" s="13" t="s">
        <v>5</v>
      </c>
      <c r="C11" s="17">
        <v>309126.02</v>
      </c>
    </row>
    <row r="12" spans="2:9" ht="16.2" thickBot="1">
      <c r="B12" s="12"/>
      <c r="C12" s="7"/>
    </row>
    <row r="13" spans="2:9" ht="15.6">
      <c r="B13" s="11" t="s">
        <v>25</v>
      </c>
      <c r="C13" s="9">
        <v>64157.52</v>
      </c>
    </row>
    <row r="14" spans="2:9" ht="16.2" thickBot="1">
      <c r="B14" s="19"/>
      <c r="C14" s="9"/>
    </row>
    <row r="15" spans="2:9" ht="15.6">
      <c r="B15" s="13" t="s">
        <v>9</v>
      </c>
      <c r="C15" s="17">
        <v>282352</v>
      </c>
    </row>
    <row r="16" spans="2:9" ht="16.2" thickBot="1">
      <c r="B16" s="14"/>
      <c r="C16" s="7"/>
    </row>
    <row r="17" spans="2:3" ht="15.6">
      <c r="B17" s="13" t="s">
        <v>6</v>
      </c>
      <c r="C17" s="17">
        <v>38064</v>
      </c>
    </row>
    <row r="18" spans="2:3" ht="16.2" thickBot="1">
      <c r="B18" s="14"/>
      <c r="C18" s="7"/>
    </row>
    <row r="19" spans="2:3" ht="15.6">
      <c r="B19" s="13" t="s">
        <v>12</v>
      </c>
      <c r="C19" s="17">
        <v>145527</v>
      </c>
    </row>
    <row r="20" spans="2:3" ht="16.2" thickBot="1">
      <c r="B20" s="14"/>
      <c r="C20" s="7"/>
    </row>
    <row r="21" spans="2:3" ht="15.6">
      <c r="B21" s="15" t="s">
        <v>8</v>
      </c>
      <c r="C21" s="18">
        <v>406392</v>
      </c>
    </row>
    <row r="22" spans="2:3" ht="16.2" thickBot="1">
      <c r="B22" s="14"/>
      <c r="C22" s="28"/>
    </row>
    <row r="23" spans="2:3" ht="15.6">
      <c r="B23" s="11" t="s">
        <v>22</v>
      </c>
      <c r="C23" s="16">
        <v>192999.9</v>
      </c>
    </row>
    <row r="24" spans="2:3" ht="16.2" thickBot="1">
      <c r="B24" s="14"/>
      <c r="C24" s="7"/>
    </row>
    <row r="25" spans="2:3" ht="15.6">
      <c r="B25" s="11" t="s">
        <v>7</v>
      </c>
      <c r="C25" s="16">
        <f>C7+C9+C11+C13+C15+C17+C19+C21+C23</f>
        <v>3890880.29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B23" sqref="B23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17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147233.56</v>
      </c>
    </row>
    <row r="8" spans="2:9" ht="16.2" thickBot="1">
      <c r="B8" s="12"/>
      <c r="C8" s="7"/>
    </row>
    <row r="9" spans="2:9" ht="15.6">
      <c r="B9" s="13" t="s">
        <v>4</v>
      </c>
      <c r="C9" s="17">
        <v>1268304.44</v>
      </c>
    </row>
    <row r="10" spans="2:9" ht="16.2" thickBot="1">
      <c r="B10" s="12"/>
      <c r="C10" s="7"/>
    </row>
    <row r="11" spans="2:9" ht="15.6">
      <c r="B11" s="13" t="s">
        <v>5</v>
      </c>
      <c r="C11" s="17">
        <v>220375.77</v>
      </c>
    </row>
    <row r="12" spans="2:9" ht="16.2" thickBot="1">
      <c r="B12" s="12"/>
      <c r="C12" s="7"/>
    </row>
    <row r="13" spans="2:9" ht="15.6">
      <c r="B13" s="11" t="s">
        <v>25</v>
      </c>
      <c r="C13" s="9">
        <v>7279.86</v>
      </c>
    </row>
    <row r="14" spans="2:9" ht="16.2" thickBot="1">
      <c r="B14" s="19"/>
      <c r="C14" s="9"/>
    </row>
    <row r="15" spans="2:9" ht="15.6">
      <c r="B15" s="13" t="s">
        <v>8</v>
      </c>
      <c r="C15" s="8">
        <v>343963.8</v>
      </c>
    </row>
    <row r="16" spans="2:9" ht="16.2" thickBot="1">
      <c r="B16" s="14"/>
      <c r="C16" s="7"/>
      <c r="H16" s="4"/>
    </row>
    <row r="17" spans="2:3" ht="15.6">
      <c r="B17" s="13" t="s">
        <v>9</v>
      </c>
      <c r="C17" s="17">
        <v>161202</v>
      </c>
    </row>
    <row r="18" spans="2:3" ht="16.2" thickBot="1">
      <c r="B18" s="14"/>
      <c r="C18" s="7"/>
    </row>
    <row r="19" spans="2:3" ht="15.6">
      <c r="B19" s="13" t="s">
        <v>6</v>
      </c>
      <c r="C19" s="17">
        <v>35547.18</v>
      </c>
    </row>
    <row r="20" spans="2:3" ht="16.2" thickBot="1">
      <c r="B20" s="14"/>
      <c r="C20" s="7"/>
    </row>
    <row r="21" spans="2:3" ht="15.6">
      <c r="B21" s="13" t="s">
        <v>12</v>
      </c>
      <c r="C21" s="17">
        <v>65472</v>
      </c>
    </row>
    <row r="22" spans="2:3" ht="16.2" thickBot="1">
      <c r="B22" s="14"/>
      <c r="C22" s="7"/>
    </row>
    <row r="23" spans="2:3" ht="15.6">
      <c r="B23" s="15" t="s">
        <v>22</v>
      </c>
      <c r="C23" s="18">
        <v>114448.68</v>
      </c>
    </row>
    <row r="24" spans="2:3" ht="15.6">
      <c r="B24" s="11"/>
      <c r="C24" s="9"/>
    </row>
    <row r="25" spans="2:3" ht="15.6">
      <c r="B25" s="15" t="s">
        <v>7</v>
      </c>
      <c r="C25" s="18">
        <f>C7+C9+C11+C13+C15+C17+C19+C21+C23</f>
        <v>2363827.2900000005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B2:I21"/>
  <sheetViews>
    <sheetView workbookViewId="0">
      <selection activeCell="B17" sqref="B17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18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79334.600000000006</v>
      </c>
    </row>
    <row r="8" spans="2:9" ht="16.2" thickBot="1">
      <c r="B8" s="12"/>
      <c r="C8" s="7"/>
    </row>
    <row r="9" spans="2:9" ht="15.6">
      <c r="B9" s="13" t="s">
        <v>4</v>
      </c>
      <c r="C9" s="17">
        <v>533345.26</v>
      </c>
    </row>
    <row r="10" spans="2:9" ht="16.2" thickBot="1">
      <c r="B10" s="12"/>
      <c r="C10" s="7"/>
    </row>
    <row r="11" spans="2:9" ht="15.6">
      <c r="B11" s="13" t="s">
        <v>5</v>
      </c>
      <c r="C11" s="17">
        <v>179265.02</v>
      </c>
    </row>
    <row r="12" spans="2:9" ht="16.2" thickBot="1">
      <c r="B12" s="12"/>
      <c r="C12" s="7"/>
    </row>
    <row r="13" spans="2:9" ht="15.6">
      <c r="B13" s="11" t="s">
        <v>25</v>
      </c>
      <c r="C13" s="9">
        <v>48782.26</v>
      </c>
    </row>
    <row r="14" spans="2:9" ht="16.2" thickBot="1">
      <c r="B14" s="19"/>
      <c r="C14" s="9"/>
    </row>
    <row r="15" spans="2:9" ht="15.6">
      <c r="B15" s="13" t="s">
        <v>9</v>
      </c>
      <c r="C15" s="17">
        <v>54173</v>
      </c>
    </row>
    <row r="16" spans="2:9" ht="16.2" thickBot="1">
      <c r="B16" s="14"/>
      <c r="C16" s="7"/>
    </row>
    <row r="17" spans="2:3" ht="15.6">
      <c r="B17" s="13" t="s">
        <v>12</v>
      </c>
      <c r="C17" s="17">
        <v>27501</v>
      </c>
    </row>
    <row r="18" spans="2:3" ht="16.2" thickBot="1">
      <c r="B18" s="14"/>
      <c r="C18" s="7"/>
    </row>
    <row r="19" spans="2:3" ht="15.6">
      <c r="B19" s="15" t="s">
        <v>15</v>
      </c>
      <c r="C19" s="18">
        <v>59403.12</v>
      </c>
    </row>
    <row r="20" spans="2:3" ht="15.6">
      <c r="B20" s="11"/>
      <c r="C20" s="9"/>
    </row>
    <row r="21" spans="2:3" ht="15.6">
      <c r="B21" s="15" t="s">
        <v>7</v>
      </c>
      <c r="C21" s="18">
        <f>C7+C9+C11+C13+C15+C17+C19</f>
        <v>981804.26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B23" sqref="B23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19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20" t="s">
        <v>3</v>
      </c>
      <c r="C7" s="21">
        <v>101491.08</v>
      </c>
    </row>
    <row r="8" spans="2:9" ht="16.2" thickBot="1">
      <c r="B8" s="27"/>
      <c r="C8" s="25"/>
    </row>
    <row r="9" spans="2:9" ht="15.6">
      <c r="B9" s="20" t="s">
        <v>4</v>
      </c>
      <c r="C9" s="21">
        <v>805595.22</v>
      </c>
    </row>
    <row r="10" spans="2:9" ht="16.2" thickBot="1">
      <c r="B10" s="27"/>
      <c r="C10" s="25"/>
    </row>
    <row r="11" spans="2:9" ht="15.6">
      <c r="B11" s="20" t="s">
        <v>5</v>
      </c>
      <c r="C11" s="21">
        <v>172231.84</v>
      </c>
    </row>
    <row r="12" spans="2:9" ht="16.2" thickBot="1">
      <c r="B12" s="27"/>
      <c r="C12" s="25"/>
    </row>
    <row r="13" spans="2:9" ht="15.6">
      <c r="B13" s="20" t="s">
        <v>25</v>
      </c>
      <c r="C13" s="26">
        <v>50569.06</v>
      </c>
    </row>
    <row r="14" spans="2:9" ht="16.2" thickBot="1">
      <c r="B14" s="27"/>
      <c r="C14" s="25"/>
    </row>
    <row r="15" spans="2:9" ht="15.6">
      <c r="B15" s="20" t="s">
        <v>9</v>
      </c>
      <c r="C15" s="21">
        <v>86530</v>
      </c>
    </row>
    <row r="16" spans="2:9" ht="16.2" thickBot="1">
      <c r="B16" s="24"/>
      <c r="C16" s="25"/>
    </row>
    <row r="17" spans="2:7" ht="15.6">
      <c r="B17" s="20" t="s">
        <v>12</v>
      </c>
      <c r="C17" s="21">
        <v>40025</v>
      </c>
    </row>
    <row r="18" spans="2:7" ht="16.2" thickBot="1">
      <c r="B18" s="24"/>
      <c r="C18" s="25"/>
    </row>
    <row r="19" spans="2:7" ht="15.6">
      <c r="B19" s="20" t="s">
        <v>6</v>
      </c>
      <c r="C19" s="21">
        <v>25376.400000000001</v>
      </c>
    </row>
    <row r="20" spans="2:7" ht="16.2" thickBot="1">
      <c r="B20" s="22"/>
      <c r="C20" s="23"/>
    </row>
    <row r="21" spans="2:7" ht="15.6">
      <c r="B21" s="32" t="s">
        <v>20</v>
      </c>
      <c r="C21" s="21">
        <v>243552</v>
      </c>
    </row>
    <row r="22" spans="2:7" ht="16.2" thickBot="1">
      <c r="B22" s="24"/>
      <c r="C22" s="33"/>
      <c r="G22" s="31"/>
    </row>
    <row r="23" spans="2:7" ht="15.6">
      <c r="B23" s="29" t="s">
        <v>22</v>
      </c>
      <c r="C23" s="30">
        <v>65741.279999999999</v>
      </c>
    </row>
    <row r="24" spans="2:7" ht="16.2" thickBot="1">
      <c r="B24" s="22"/>
      <c r="C24" s="23"/>
      <c r="G24" s="3"/>
    </row>
    <row r="25" spans="2:7" ht="15.6">
      <c r="B25" s="11" t="s">
        <v>7</v>
      </c>
      <c r="C25" s="16">
        <f>C7+C9+C11+C13+C15+C17+C19+C21+C23</f>
        <v>1591111.88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E25" sqref="E25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21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657119.1</v>
      </c>
    </row>
    <row r="8" spans="2:9" ht="16.2" thickBot="1">
      <c r="B8" s="12"/>
      <c r="C8" s="7"/>
    </row>
    <row r="9" spans="2:9" ht="15.6">
      <c r="B9" s="13" t="s">
        <v>4</v>
      </c>
      <c r="C9" s="17">
        <v>4571497.66</v>
      </c>
    </row>
    <row r="10" spans="2:9" ht="16.2" thickBot="1">
      <c r="B10" s="12"/>
      <c r="C10" s="7"/>
    </row>
    <row r="11" spans="2:9" ht="15.6">
      <c r="B11" s="13" t="s">
        <v>5</v>
      </c>
      <c r="C11" s="17">
        <v>676645.48</v>
      </c>
    </row>
    <row r="12" spans="2:9" ht="16.2" thickBot="1">
      <c r="B12" s="12"/>
      <c r="C12" s="7"/>
    </row>
    <row r="13" spans="2:9" ht="15.6">
      <c r="B13" s="11" t="s">
        <v>25</v>
      </c>
      <c r="C13" s="9">
        <v>13589.06</v>
      </c>
    </row>
    <row r="14" spans="2:9" ht="16.2" thickBot="1">
      <c r="B14" s="19"/>
      <c r="C14" s="9"/>
    </row>
    <row r="15" spans="2:9" ht="15.6">
      <c r="B15" s="13" t="s">
        <v>37</v>
      </c>
      <c r="C15" s="8">
        <v>1397612.06</v>
      </c>
    </row>
    <row r="16" spans="2:9" ht="16.2" thickBot="1">
      <c r="B16" s="14"/>
      <c r="C16" s="7"/>
      <c r="H16" s="4"/>
    </row>
    <row r="17" spans="2:3" ht="15.6">
      <c r="B17" s="13" t="s">
        <v>9</v>
      </c>
      <c r="C17" s="17">
        <v>2521568</v>
      </c>
    </row>
    <row r="18" spans="2:3" ht="16.2" thickBot="1">
      <c r="B18" s="14"/>
      <c r="C18" s="7"/>
    </row>
    <row r="19" spans="2:3" ht="15.6">
      <c r="B19" s="13" t="s">
        <v>6</v>
      </c>
      <c r="C19" s="17">
        <v>160740</v>
      </c>
    </row>
    <row r="20" spans="2:3" ht="16.2" thickBot="1">
      <c r="B20" s="14"/>
      <c r="C20" s="7"/>
    </row>
    <row r="21" spans="2:3" ht="15.6">
      <c r="B21" s="13" t="s">
        <v>40</v>
      </c>
      <c r="C21" s="17">
        <v>374427</v>
      </c>
    </row>
    <row r="22" spans="2:3" ht="16.2" thickBot="1">
      <c r="B22" s="14"/>
      <c r="C22" s="7"/>
    </row>
    <row r="23" spans="2:3" ht="15.6">
      <c r="B23" s="15" t="s">
        <v>8</v>
      </c>
      <c r="C23" s="18">
        <v>1900272</v>
      </c>
    </row>
    <row r="24" spans="2:3" ht="15.6">
      <c r="B24" s="11"/>
      <c r="C24" s="9"/>
    </row>
    <row r="25" spans="2:3" ht="15.6">
      <c r="B25" s="15" t="s">
        <v>7</v>
      </c>
      <c r="C25" s="18">
        <f>C7+C9+C11+C13+C15+C17+C19+C21+C23</f>
        <v>12273470.359999999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B2:I21"/>
  <sheetViews>
    <sheetView workbookViewId="0">
      <selection activeCell="K12" sqref="K12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23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275026.57</v>
      </c>
    </row>
    <row r="8" spans="2:9" ht="16.2" thickBot="1">
      <c r="B8" s="12"/>
      <c r="C8" s="7"/>
    </row>
    <row r="9" spans="2:9" ht="15.6">
      <c r="B9" s="13" t="s">
        <v>4</v>
      </c>
      <c r="C9" s="17">
        <v>1488949.3</v>
      </c>
    </row>
    <row r="10" spans="2:9" ht="16.2" thickBot="1">
      <c r="B10" s="12"/>
      <c r="C10" s="7"/>
    </row>
    <row r="11" spans="2:9" ht="15.6">
      <c r="B11" s="13" t="s">
        <v>5</v>
      </c>
      <c r="C11" s="17">
        <v>262384.23</v>
      </c>
    </row>
    <row r="12" spans="2:9" ht="16.2" thickBot="1">
      <c r="B12" s="12"/>
      <c r="C12" s="7"/>
    </row>
    <row r="13" spans="2:9" ht="15.6">
      <c r="B13" s="13" t="s">
        <v>37</v>
      </c>
      <c r="C13" s="8">
        <v>746733.5</v>
      </c>
    </row>
    <row r="14" spans="2:9" ht="16.2" thickBot="1">
      <c r="B14" s="14"/>
      <c r="C14" s="7"/>
      <c r="H14" s="4"/>
    </row>
    <row r="15" spans="2:9" ht="15.6">
      <c r="B15" s="13" t="s">
        <v>9</v>
      </c>
      <c r="C15" s="17">
        <v>632239</v>
      </c>
    </row>
    <row r="16" spans="2:9" ht="16.2" thickBot="1">
      <c r="B16" s="14"/>
      <c r="C16" s="7"/>
    </row>
    <row r="17" spans="2:3" ht="15.6">
      <c r="B17" s="13" t="s">
        <v>6</v>
      </c>
      <c r="C17" s="17">
        <v>35106.300000000003</v>
      </c>
    </row>
    <row r="18" spans="2:3" ht="16.2" thickBot="1">
      <c r="B18" s="14"/>
      <c r="C18" s="7"/>
    </row>
    <row r="19" spans="2:3" ht="15.6">
      <c r="B19" s="13" t="s">
        <v>12</v>
      </c>
      <c r="C19" s="17">
        <v>99603</v>
      </c>
    </row>
    <row r="20" spans="2:3" ht="16.2" thickBot="1">
      <c r="B20" s="14"/>
      <c r="C20" s="7"/>
    </row>
    <row r="21" spans="2:3" ht="15.6">
      <c r="B21" s="15" t="s">
        <v>7</v>
      </c>
      <c r="C21" s="18">
        <f>C7+C9+C11+C13+C15+C17+C19</f>
        <v>3540041.9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J16" sqref="J16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24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375810.79</v>
      </c>
    </row>
    <row r="8" spans="2:9" ht="16.2" thickBot="1">
      <c r="B8" s="12"/>
      <c r="C8" s="7"/>
    </row>
    <row r="9" spans="2:9" ht="15.6">
      <c r="B9" s="13" t="s">
        <v>4</v>
      </c>
      <c r="C9" s="17">
        <v>2332775.02</v>
      </c>
    </row>
    <row r="10" spans="2:9" ht="16.2" thickBot="1">
      <c r="B10" s="12"/>
      <c r="C10" s="7"/>
    </row>
    <row r="11" spans="2:9" ht="15.6">
      <c r="B11" s="13" t="s">
        <v>5</v>
      </c>
      <c r="C11" s="17">
        <v>174436.42</v>
      </c>
    </row>
    <row r="12" spans="2:9" ht="16.2" thickBot="1">
      <c r="B12" s="12"/>
      <c r="C12" s="7"/>
    </row>
    <row r="13" spans="2:9" ht="15.6">
      <c r="B13" s="13" t="s">
        <v>25</v>
      </c>
      <c r="C13" s="8">
        <v>4735.3</v>
      </c>
      <c r="I13" s="3"/>
    </row>
    <row r="14" spans="2:9" ht="16.2" thickBot="1">
      <c r="B14" s="14"/>
      <c r="C14" s="7"/>
      <c r="H14" s="4"/>
    </row>
    <row r="15" spans="2:9" ht="15.6">
      <c r="B15" s="13" t="s">
        <v>37</v>
      </c>
      <c r="C15" s="17">
        <v>238124</v>
      </c>
    </row>
    <row r="16" spans="2:9" ht="16.2" thickBot="1">
      <c r="B16" s="14"/>
      <c r="C16" s="7"/>
    </row>
    <row r="17" spans="2:5" ht="15.6">
      <c r="B17" s="13" t="s">
        <v>9</v>
      </c>
      <c r="C17" s="8">
        <v>420093</v>
      </c>
    </row>
    <row r="18" spans="2:5" ht="16.2" thickBot="1">
      <c r="B18" s="34"/>
      <c r="C18" s="7"/>
    </row>
    <row r="19" spans="2:5" ht="15.6">
      <c r="B19" s="13" t="s">
        <v>6</v>
      </c>
      <c r="C19" s="17">
        <v>25376.46</v>
      </c>
    </row>
    <row r="20" spans="2:5" ht="16.2" thickBot="1">
      <c r="B20" s="14"/>
      <c r="C20" s="7"/>
    </row>
    <row r="21" spans="2:5" ht="15.6">
      <c r="B21" s="13" t="s">
        <v>12</v>
      </c>
      <c r="C21" s="17">
        <v>194605</v>
      </c>
      <c r="E21" s="3"/>
    </row>
    <row r="22" spans="2:5" ht="16.2" thickBot="1">
      <c r="B22" s="14"/>
      <c r="C22" s="28"/>
      <c r="E22" s="3"/>
    </row>
    <row r="23" spans="2:5" ht="15.6">
      <c r="B23" s="11" t="s">
        <v>26</v>
      </c>
      <c r="C23" s="16">
        <v>642914</v>
      </c>
      <c r="E23" s="3"/>
    </row>
    <row r="24" spans="2:5" ht="16.2" thickBot="1">
      <c r="B24" s="14"/>
      <c r="C24" s="7"/>
      <c r="E24" s="3"/>
    </row>
    <row r="25" spans="2:5" ht="15.6">
      <c r="B25" s="15" t="s">
        <v>7</v>
      </c>
      <c r="C25" s="18">
        <f>C7+C9+C11+C13+C15+C17+C19+C21+C23</f>
        <v>4408869.99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K14" sqref="K14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27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289793.02</v>
      </c>
    </row>
    <row r="8" spans="2:9" ht="16.2" thickBot="1">
      <c r="B8" s="12"/>
      <c r="C8" s="7"/>
    </row>
    <row r="9" spans="2:9" ht="15.6">
      <c r="B9" s="13" t="s">
        <v>4</v>
      </c>
      <c r="C9" s="17">
        <v>1929364.01</v>
      </c>
    </row>
    <row r="10" spans="2:9" ht="16.2" thickBot="1">
      <c r="B10" s="12"/>
      <c r="C10" s="7"/>
    </row>
    <row r="11" spans="2:9" ht="15.6">
      <c r="B11" s="13" t="s">
        <v>5</v>
      </c>
      <c r="C11" s="17">
        <v>162008.17000000001</v>
      </c>
    </row>
    <row r="12" spans="2:9" ht="16.2" thickBot="1">
      <c r="B12" s="12"/>
      <c r="C12" s="7"/>
    </row>
    <row r="13" spans="2:9" ht="15.6">
      <c r="B13" s="13" t="s">
        <v>25</v>
      </c>
      <c r="C13" s="8">
        <v>4735.3</v>
      </c>
      <c r="I13" s="3"/>
    </row>
    <row r="14" spans="2:9" ht="16.2" thickBot="1">
      <c r="B14" s="14"/>
      <c r="C14" s="7"/>
      <c r="H14" s="4"/>
    </row>
    <row r="15" spans="2:9" ht="15.6">
      <c r="B15" s="13" t="s">
        <v>37</v>
      </c>
      <c r="C15" s="17">
        <v>526209.85</v>
      </c>
    </row>
    <row r="16" spans="2:9" ht="16.2" thickBot="1">
      <c r="B16" s="14"/>
      <c r="C16" s="7"/>
    </row>
    <row r="17" spans="2:5" ht="15.6">
      <c r="B17" s="13" t="s">
        <v>9</v>
      </c>
      <c r="C17" s="17">
        <v>361512</v>
      </c>
    </row>
    <row r="18" spans="2:5" ht="16.2" thickBot="1">
      <c r="B18" s="34"/>
      <c r="C18" s="7"/>
    </row>
    <row r="19" spans="2:5" ht="15.6">
      <c r="B19" s="13" t="s">
        <v>6</v>
      </c>
      <c r="C19" s="17">
        <v>25590.12</v>
      </c>
    </row>
    <row r="20" spans="2:5" ht="16.2" thickBot="1">
      <c r="B20" s="14"/>
      <c r="C20" s="7"/>
    </row>
    <row r="21" spans="2:5" ht="15.6">
      <c r="B21" s="13" t="s">
        <v>12</v>
      </c>
      <c r="C21" s="17">
        <v>172481</v>
      </c>
      <c r="E21" s="3"/>
    </row>
    <row r="22" spans="2:5" ht="16.2" thickBot="1">
      <c r="B22" s="14"/>
      <c r="C22" s="28"/>
      <c r="E22" s="3"/>
    </row>
    <row r="23" spans="2:5" ht="15.6">
      <c r="B23" s="11" t="s">
        <v>38</v>
      </c>
      <c r="C23" s="16">
        <v>687148.1</v>
      </c>
      <c r="E23" s="3"/>
    </row>
    <row r="24" spans="2:5" ht="16.2" thickBot="1">
      <c r="B24" s="14"/>
      <c r="C24" s="7"/>
      <c r="E24" s="3"/>
    </row>
    <row r="25" spans="2:5" ht="15.6">
      <c r="B25" s="15" t="s">
        <v>7</v>
      </c>
      <c r="C25" s="18">
        <f>C7+C9+C11+C13+C15+C17+C19+C21+C23</f>
        <v>4158841.5700000003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I13" sqref="I13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28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273740.06</v>
      </c>
    </row>
    <row r="8" spans="2:9" ht="16.2" thickBot="1">
      <c r="B8" s="12"/>
      <c r="C8" s="7"/>
    </row>
    <row r="9" spans="2:9" ht="15.6">
      <c r="B9" s="13" t="s">
        <v>4</v>
      </c>
      <c r="C9" s="17">
        <v>2545290.7799999998</v>
      </c>
    </row>
    <row r="10" spans="2:9" ht="16.2" thickBot="1">
      <c r="B10" s="12"/>
      <c r="C10" s="7"/>
    </row>
    <row r="11" spans="2:9" ht="15.6">
      <c r="B11" s="13" t="s">
        <v>5</v>
      </c>
      <c r="C11" s="17">
        <v>362395.96</v>
      </c>
    </row>
    <row r="12" spans="2:9" ht="16.2" thickBot="1">
      <c r="B12" s="12"/>
      <c r="C12" s="7"/>
    </row>
    <row r="13" spans="2:9" ht="15.6">
      <c r="B13" s="13" t="s">
        <v>25</v>
      </c>
      <c r="C13" s="8">
        <v>28435.96</v>
      </c>
      <c r="I13" s="3"/>
    </row>
    <row r="14" spans="2:9" ht="16.2" thickBot="1">
      <c r="B14" s="14"/>
      <c r="C14" s="7"/>
      <c r="H14" s="4"/>
    </row>
    <row r="15" spans="2:9" ht="15.6">
      <c r="B15" s="13" t="s">
        <v>37</v>
      </c>
      <c r="C15" s="17">
        <v>599912</v>
      </c>
    </row>
    <row r="16" spans="2:9" ht="16.2" thickBot="1">
      <c r="B16" s="14"/>
      <c r="C16" s="7"/>
    </row>
    <row r="17" spans="2:5" ht="15.6">
      <c r="B17" s="13" t="s">
        <v>9</v>
      </c>
      <c r="C17" s="17">
        <v>247990</v>
      </c>
    </row>
    <row r="18" spans="2:5" ht="16.2" thickBot="1">
      <c r="B18" s="34"/>
      <c r="C18" s="7"/>
    </row>
    <row r="19" spans="2:5" ht="15.6">
      <c r="B19" s="13" t="s">
        <v>6</v>
      </c>
      <c r="C19" s="17">
        <v>36799.199999999997</v>
      </c>
    </row>
    <row r="20" spans="2:5" ht="16.2" thickBot="1">
      <c r="B20" s="14"/>
      <c r="C20" s="7"/>
    </row>
    <row r="21" spans="2:5" ht="15.6">
      <c r="B21" s="13" t="s">
        <v>12</v>
      </c>
      <c r="C21" s="17">
        <v>175777</v>
      </c>
      <c r="E21" s="3"/>
    </row>
    <row r="22" spans="2:5" ht="16.2" thickBot="1">
      <c r="B22" s="14"/>
      <c r="C22" s="28"/>
      <c r="E22" s="3"/>
    </row>
    <row r="23" spans="2:5" ht="15.6">
      <c r="B23" s="11" t="s">
        <v>10</v>
      </c>
      <c r="C23" s="16">
        <v>405600</v>
      </c>
      <c r="E23" s="3"/>
    </row>
    <row r="24" spans="2:5" ht="16.2" thickBot="1">
      <c r="B24" s="14"/>
      <c r="C24" s="28"/>
      <c r="E24" s="3"/>
    </row>
    <row r="25" spans="2:5" ht="15.6">
      <c r="B25" s="15" t="s">
        <v>7</v>
      </c>
      <c r="C25" s="18">
        <f>C7+C9+C11+C13+C15+C17+C19+C21+C23</f>
        <v>4675940.96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B2:I21"/>
  <sheetViews>
    <sheetView workbookViewId="0">
      <selection activeCell="N14" sqref="N14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29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275312.46000000002</v>
      </c>
    </row>
    <row r="8" spans="2:9" ht="16.2" thickBot="1">
      <c r="B8" s="12"/>
      <c r="C8" s="7"/>
    </row>
    <row r="9" spans="2:9" ht="15.6">
      <c r="B9" s="13" t="s">
        <v>4</v>
      </c>
      <c r="C9" s="17">
        <v>1646123.5</v>
      </c>
    </row>
    <row r="10" spans="2:9" ht="16.2" thickBot="1">
      <c r="B10" s="12"/>
      <c r="C10" s="7"/>
    </row>
    <row r="11" spans="2:9" ht="15.6">
      <c r="B11" s="13" t="s">
        <v>5</v>
      </c>
      <c r="C11" s="17">
        <v>199610.29</v>
      </c>
    </row>
    <row r="12" spans="2:9" ht="16.2" thickBot="1">
      <c r="B12" s="12"/>
      <c r="C12" s="7"/>
    </row>
    <row r="13" spans="2:9" ht="15.6">
      <c r="B13" s="13" t="s">
        <v>37</v>
      </c>
      <c r="C13" s="17">
        <v>549944.9</v>
      </c>
    </row>
    <row r="14" spans="2:9" ht="16.2" thickBot="1">
      <c r="B14" s="14"/>
      <c r="C14" s="7"/>
    </row>
    <row r="15" spans="2:9" ht="15.6">
      <c r="B15" s="13" t="s">
        <v>9</v>
      </c>
      <c r="C15" s="17">
        <v>676386</v>
      </c>
    </row>
    <row r="16" spans="2:9" ht="16.2" thickBot="1">
      <c r="B16" s="34"/>
      <c r="C16" s="7"/>
    </row>
    <row r="17" spans="2:5" ht="15.6">
      <c r="B17" s="13" t="s">
        <v>6</v>
      </c>
      <c r="C17" s="17">
        <v>31720.5</v>
      </c>
    </row>
    <row r="18" spans="2:5" ht="16.2" thickBot="1">
      <c r="B18" s="14"/>
      <c r="C18" s="7"/>
    </row>
    <row r="19" spans="2:5" ht="15.6">
      <c r="B19" s="13" t="s">
        <v>12</v>
      </c>
      <c r="C19" s="17">
        <v>88974</v>
      </c>
      <c r="E19" s="3"/>
    </row>
    <row r="20" spans="2:5" ht="16.2" thickBot="1">
      <c r="B20" s="14"/>
      <c r="C20" s="28"/>
      <c r="E20" s="3"/>
    </row>
    <row r="21" spans="2:5" ht="15.6">
      <c r="B21" s="15" t="s">
        <v>7</v>
      </c>
      <c r="C21" s="18">
        <f>C7+C9+C11+C13+C15+C17+C19</f>
        <v>3468071.65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K15" sqref="K15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30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144660.54</v>
      </c>
    </row>
    <row r="8" spans="2:9" ht="16.2" thickBot="1">
      <c r="B8" s="12"/>
      <c r="C8" s="7"/>
    </row>
    <row r="9" spans="2:9" ht="15.6">
      <c r="B9" s="13" t="s">
        <v>4</v>
      </c>
      <c r="C9" s="17">
        <v>682547.06</v>
      </c>
    </row>
    <row r="10" spans="2:9" ht="16.2" thickBot="1">
      <c r="B10" s="12"/>
      <c r="C10" s="7"/>
    </row>
    <row r="11" spans="2:9" ht="15.6">
      <c r="B11" s="13" t="s">
        <v>5</v>
      </c>
      <c r="C11" s="17">
        <v>89281.4</v>
      </c>
    </row>
    <row r="12" spans="2:9" ht="16.2" thickBot="1">
      <c r="B12" s="12"/>
      <c r="C12" s="7"/>
    </row>
    <row r="13" spans="2:9" ht="15.6">
      <c r="B13" s="11" t="s">
        <v>25</v>
      </c>
      <c r="C13" s="9">
        <v>8434.82</v>
      </c>
    </row>
    <row r="14" spans="2:9" ht="16.2" thickBot="1">
      <c r="B14" s="19"/>
      <c r="C14" s="9"/>
    </row>
    <row r="15" spans="2:9" ht="15.6">
      <c r="B15" s="13" t="s">
        <v>37</v>
      </c>
      <c r="C15" s="17">
        <v>110925.9</v>
      </c>
    </row>
    <row r="16" spans="2:9" ht="16.2" thickBot="1">
      <c r="B16" s="14"/>
      <c r="C16" s="7"/>
    </row>
    <row r="17" spans="2:5" ht="15.6">
      <c r="B17" s="13" t="s">
        <v>9</v>
      </c>
      <c r="C17" s="17">
        <v>99606</v>
      </c>
    </row>
    <row r="18" spans="2:5" ht="16.2" thickBot="1">
      <c r="B18" s="34"/>
      <c r="C18" s="7"/>
    </row>
    <row r="19" spans="2:5" ht="15.6">
      <c r="B19" s="13" t="s">
        <v>6</v>
      </c>
      <c r="C19" s="17">
        <v>12688.2</v>
      </c>
    </row>
    <row r="20" spans="2:5" ht="16.2" thickBot="1">
      <c r="B20" s="14"/>
      <c r="C20" s="7"/>
    </row>
    <row r="21" spans="2:5" ht="15.6">
      <c r="B21" s="13" t="s">
        <v>12</v>
      </c>
      <c r="C21" s="17">
        <v>41760</v>
      </c>
      <c r="E21" s="3"/>
    </row>
    <row r="22" spans="2:5" ht="16.2" thickBot="1">
      <c r="B22" s="14"/>
      <c r="C22" s="28"/>
      <c r="E22" s="3"/>
    </row>
    <row r="23" spans="2:5" ht="15.6">
      <c r="B23" s="11" t="s">
        <v>38</v>
      </c>
      <c r="C23" s="16">
        <v>156673.1</v>
      </c>
      <c r="E23" s="3"/>
    </row>
    <row r="24" spans="2:5" ht="16.2" thickBot="1">
      <c r="B24" s="14"/>
      <c r="C24" s="28"/>
      <c r="E24" s="3"/>
    </row>
    <row r="25" spans="2:5" ht="15.6">
      <c r="B25" s="15" t="s">
        <v>7</v>
      </c>
      <c r="C25" s="18">
        <f>C7+C9+C11+C13+C15+C17+C19+C21+C23</f>
        <v>1346577.0200000003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B2:I25"/>
  <sheetViews>
    <sheetView workbookViewId="0">
      <selection activeCell="J19" sqref="J19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31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137083.82</v>
      </c>
    </row>
    <row r="8" spans="2:9" ht="16.2" thickBot="1">
      <c r="B8" s="12"/>
      <c r="C8" s="7"/>
    </row>
    <row r="9" spans="2:9" ht="15.6">
      <c r="B9" s="13" t="s">
        <v>4</v>
      </c>
      <c r="C9" s="17">
        <v>644357.93000000005</v>
      </c>
    </row>
    <row r="10" spans="2:9" ht="16.2" thickBot="1">
      <c r="B10" s="12"/>
      <c r="C10" s="7"/>
    </row>
    <row r="11" spans="2:9" ht="15.6">
      <c r="B11" s="13" t="s">
        <v>5</v>
      </c>
      <c r="C11" s="17">
        <v>91821.52</v>
      </c>
    </row>
    <row r="12" spans="2:9" ht="16.2" thickBot="1">
      <c r="B12" s="12"/>
      <c r="C12" s="7"/>
    </row>
    <row r="13" spans="2:9" ht="15.6">
      <c r="B13" s="11" t="s">
        <v>25</v>
      </c>
      <c r="C13" s="9">
        <v>7279.86</v>
      </c>
    </row>
    <row r="14" spans="2:9" ht="16.2" thickBot="1">
      <c r="B14" s="19"/>
      <c r="C14" s="9"/>
    </row>
    <row r="15" spans="2:9" ht="15.6">
      <c r="B15" s="13" t="s">
        <v>37</v>
      </c>
      <c r="C15" s="17">
        <v>107763.5</v>
      </c>
    </row>
    <row r="16" spans="2:9" ht="16.2" thickBot="1">
      <c r="B16" s="14"/>
      <c r="C16" s="7"/>
    </row>
    <row r="17" spans="2:5" ht="15.6">
      <c r="B17" s="13" t="s">
        <v>9</v>
      </c>
      <c r="C17" s="17">
        <v>97791</v>
      </c>
    </row>
    <row r="18" spans="2:5" ht="16.2" thickBot="1">
      <c r="B18" s="34"/>
      <c r="C18" s="7"/>
    </row>
    <row r="19" spans="2:5" ht="15.6">
      <c r="B19" s="13" t="s">
        <v>6</v>
      </c>
      <c r="C19" s="17">
        <v>12688.2</v>
      </c>
    </row>
    <row r="20" spans="2:5" ht="16.2" thickBot="1">
      <c r="B20" s="14"/>
      <c r="C20" s="7"/>
    </row>
    <row r="21" spans="2:5" ht="15.6">
      <c r="B21" s="13" t="s">
        <v>12</v>
      </c>
      <c r="C21" s="17">
        <v>41862</v>
      </c>
      <c r="E21" s="3"/>
    </row>
    <row r="22" spans="2:5" ht="16.2" thickBot="1">
      <c r="B22" s="14"/>
      <c r="C22" s="28"/>
      <c r="E22" s="3"/>
    </row>
    <row r="23" spans="2:5" ht="15.6">
      <c r="B23" s="11" t="s">
        <v>26</v>
      </c>
      <c r="C23" s="16">
        <v>156673.1</v>
      </c>
      <c r="E23" s="3"/>
    </row>
    <row r="24" spans="2:5" ht="16.2" thickBot="1">
      <c r="B24" s="14"/>
      <c r="C24" s="28"/>
      <c r="E24" s="3"/>
    </row>
    <row r="25" spans="2:5" ht="15.6">
      <c r="B25" s="15" t="s">
        <v>7</v>
      </c>
      <c r="C25" s="18">
        <f>C7+C9+C11+C13+C15+C17+C19+C21+C23</f>
        <v>1297320.93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B2:I23"/>
  <sheetViews>
    <sheetView workbookViewId="0">
      <selection activeCell="E13" sqref="E13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32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283317.38</v>
      </c>
    </row>
    <row r="8" spans="2:9" ht="16.2" thickBot="1">
      <c r="B8" s="12"/>
      <c r="C8" s="7"/>
    </row>
    <row r="9" spans="2:9" ht="15.6">
      <c r="B9" s="13" t="s">
        <v>4</v>
      </c>
      <c r="C9" s="17">
        <v>1715189.95</v>
      </c>
    </row>
    <row r="10" spans="2:9" ht="16.2" thickBot="1">
      <c r="B10" s="12"/>
      <c r="C10" s="7"/>
    </row>
    <row r="11" spans="2:9" ht="15.6">
      <c r="B11" s="13" t="s">
        <v>5</v>
      </c>
      <c r="C11" s="17">
        <v>315238.31</v>
      </c>
    </row>
    <row r="12" spans="2:9" ht="16.2" thickBot="1">
      <c r="B12" s="12"/>
      <c r="C12" s="7"/>
    </row>
    <row r="13" spans="2:9" ht="15.6">
      <c r="B13" s="11" t="s">
        <v>25</v>
      </c>
      <c r="C13" s="9">
        <v>5274.85</v>
      </c>
    </row>
    <row r="14" spans="2:9" ht="16.2" thickBot="1">
      <c r="B14" s="19"/>
      <c r="C14" s="9"/>
    </row>
    <row r="15" spans="2:9" ht="15.6">
      <c r="B15" s="13" t="s">
        <v>37</v>
      </c>
      <c r="C15" s="17">
        <v>904865.3</v>
      </c>
    </row>
    <row r="16" spans="2:9" ht="16.2" thickBot="1">
      <c r="B16" s="14"/>
      <c r="C16" s="7"/>
    </row>
    <row r="17" spans="2:5" ht="15.6">
      <c r="B17" s="13" t="s">
        <v>9</v>
      </c>
      <c r="C17" s="17">
        <v>659909</v>
      </c>
    </row>
    <row r="18" spans="2:5" ht="16.2" thickBot="1">
      <c r="B18" s="34"/>
      <c r="C18" s="7"/>
    </row>
    <row r="19" spans="2:5" ht="15.6">
      <c r="B19" s="13" t="s">
        <v>6</v>
      </c>
      <c r="C19" s="17">
        <v>41450.400000000001</v>
      </c>
    </row>
    <row r="20" spans="2:5" ht="16.2" thickBot="1">
      <c r="B20" s="14"/>
      <c r="C20" s="7"/>
    </row>
    <row r="21" spans="2:5" ht="15.6">
      <c r="B21" s="13" t="s">
        <v>12</v>
      </c>
      <c r="C21" s="17">
        <v>107154</v>
      </c>
      <c r="E21" s="3"/>
    </row>
    <row r="22" spans="2:5" ht="16.2" thickBot="1">
      <c r="B22" s="14"/>
      <c r="C22" s="28"/>
      <c r="E22" s="3"/>
    </row>
    <row r="23" spans="2:5" ht="15.6">
      <c r="B23" s="15" t="s">
        <v>7</v>
      </c>
      <c r="C23" s="18">
        <f>C7+C9+C11+C13+C15+C17+C19+C21</f>
        <v>4032399.19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B2:I23"/>
  <sheetViews>
    <sheetView workbookViewId="0">
      <selection activeCell="I12" sqref="I12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33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172248.98</v>
      </c>
    </row>
    <row r="8" spans="2:9" ht="16.2" thickBot="1">
      <c r="B8" s="12"/>
      <c r="C8" s="7"/>
    </row>
    <row r="9" spans="2:9" ht="15.6">
      <c r="B9" s="13" t="s">
        <v>4</v>
      </c>
      <c r="C9" s="17">
        <v>1102541.19</v>
      </c>
    </row>
    <row r="10" spans="2:9" ht="16.2" thickBot="1">
      <c r="B10" s="12"/>
      <c r="C10" s="7"/>
    </row>
    <row r="11" spans="2:9" ht="15.6">
      <c r="B11" s="13" t="s">
        <v>5</v>
      </c>
      <c r="C11" s="17">
        <v>116232.8</v>
      </c>
    </row>
    <row r="12" spans="2:9" ht="16.2" thickBot="1">
      <c r="B12" s="12"/>
      <c r="C12" s="7"/>
    </row>
    <row r="13" spans="2:9" ht="15.6">
      <c r="B13" s="11" t="s">
        <v>25</v>
      </c>
      <c r="C13" s="9">
        <v>13709.67</v>
      </c>
    </row>
    <row r="14" spans="2:9" ht="16.2" thickBot="1">
      <c r="B14" s="19"/>
      <c r="C14" s="9"/>
    </row>
    <row r="15" spans="2:9" ht="15.6">
      <c r="B15" s="13" t="s">
        <v>37</v>
      </c>
      <c r="C15" s="17">
        <v>679211.54</v>
      </c>
    </row>
    <row r="16" spans="2:9" ht="16.2" thickBot="1">
      <c r="B16" s="14"/>
      <c r="C16" s="7"/>
    </row>
    <row r="17" spans="2:5" ht="15.6">
      <c r="B17" s="13" t="s">
        <v>9</v>
      </c>
      <c r="C17" s="17">
        <v>116352</v>
      </c>
    </row>
    <row r="18" spans="2:5" ht="16.2" thickBot="1">
      <c r="B18" s="34"/>
      <c r="C18" s="7"/>
    </row>
    <row r="19" spans="2:5" ht="15.6">
      <c r="B19" s="13" t="s">
        <v>6</v>
      </c>
      <c r="C19" s="17">
        <v>28762.2</v>
      </c>
    </row>
    <row r="20" spans="2:5" ht="16.2" thickBot="1">
      <c r="B20" s="14"/>
      <c r="C20" s="7"/>
    </row>
    <row r="21" spans="2:5" ht="15.6">
      <c r="B21" s="13" t="s">
        <v>12</v>
      </c>
      <c r="C21" s="17">
        <v>63689</v>
      </c>
      <c r="E21" s="3"/>
    </row>
    <row r="22" spans="2:5" ht="16.2" thickBot="1">
      <c r="B22" s="14"/>
      <c r="C22" s="28"/>
      <c r="E22" s="3"/>
    </row>
    <row r="23" spans="2:5" ht="15.6">
      <c r="B23" s="15" t="s">
        <v>7</v>
      </c>
      <c r="C23" s="18">
        <f>C7+C9+C11+C13+C15+C17+C19+C21</f>
        <v>2292747.38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B2:I23"/>
  <sheetViews>
    <sheetView workbookViewId="0">
      <selection activeCell="K14" sqref="K14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34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345284.12</v>
      </c>
    </row>
    <row r="8" spans="2:9" ht="16.2" thickBot="1">
      <c r="B8" s="12"/>
      <c r="C8" s="7"/>
    </row>
    <row r="9" spans="2:9" ht="15.6">
      <c r="B9" s="13" t="s">
        <v>4</v>
      </c>
      <c r="C9" s="17">
        <v>2042085.29</v>
      </c>
    </row>
    <row r="10" spans="2:9" ht="16.2" thickBot="1">
      <c r="B10" s="12"/>
      <c r="C10" s="7"/>
    </row>
    <row r="11" spans="2:9" ht="15.6">
      <c r="B11" s="13" t="s">
        <v>5</v>
      </c>
      <c r="C11" s="17">
        <v>281865.43</v>
      </c>
    </row>
    <row r="12" spans="2:9" ht="16.2" thickBot="1">
      <c r="B12" s="12"/>
      <c r="C12" s="7"/>
    </row>
    <row r="13" spans="2:9" ht="15.6">
      <c r="B13" s="11" t="s">
        <v>25</v>
      </c>
      <c r="C13" s="9">
        <v>10549.71</v>
      </c>
    </row>
    <row r="14" spans="2:9" ht="16.2" thickBot="1">
      <c r="B14" s="19"/>
      <c r="C14" s="9"/>
    </row>
    <row r="15" spans="2:9" ht="15.6">
      <c r="B15" s="13" t="s">
        <v>37</v>
      </c>
      <c r="C15" s="17">
        <v>738168.34</v>
      </c>
    </row>
    <row r="16" spans="2:9" ht="16.2" thickBot="1">
      <c r="B16" s="14"/>
      <c r="C16" s="7"/>
    </row>
    <row r="17" spans="2:5" ht="15.6">
      <c r="B17" s="13" t="s">
        <v>9</v>
      </c>
      <c r="C17" s="17">
        <v>758023</v>
      </c>
    </row>
    <row r="18" spans="2:5" ht="16.2" thickBot="1">
      <c r="B18" s="34"/>
      <c r="C18" s="7"/>
    </row>
    <row r="19" spans="2:5" ht="15.6">
      <c r="B19" s="13" t="s">
        <v>6</v>
      </c>
      <c r="C19" s="17">
        <v>41886.6</v>
      </c>
    </row>
    <row r="20" spans="2:5" ht="16.2" thickBot="1">
      <c r="B20" s="14"/>
      <c r="C20" s="7"/>
    </row>
    <row r="21" spans="2:5" ht="15.6">
      <c r="B21" s="13" t="s">
        <v>12</v>
      </c>
      <c r="C21" s="17">
        <v>118209</v>
      </c>
      <c r="E21" s="3"/>
    </row>
    <row r="22" spans="2:5" ht="16.2" thickBot="1">
      <c r="B22" s="14"/>
      <c r="C22" s="28"/>
      <c r="E22" s="3"/>
    </row>
    <row r="23" spans="2:5" ht="15.6">
      <c r="B23" s="15" t="s">
        <v>7</v>
      </c>
      <c r="C23" s="18">
        <f>C7+C9+C11+C13+C15+C17+C19+C21</f>
        <v>4336071.49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dimension ref="B2:I27"/>
  <sheetViews>
    <sheetView workbookViewId="0">
      <selection activeCell="D26" sqref="D26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35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857027.95</v>
      </c>
    </row>
    <row r="8" spans="2:9" ht="16.2" thickBot="1">
      <c r="B8" s="12"/>
      <c r="C8" s="7"/>
    </row>
    <row r="9" spans="2:9" ht="15.6">
      <c r="B9" s="13" t="s">
        <v>4</v>
      </c>
      <c r="C9" s="17">
        <v>4636591.1100000003</v>
      </c>
    </row>
    <row r="10" spans="2:9" ht="16.2" thickBot="1">
      <c r="B10" s="12"/>
      <c r="C10" s="7"/>
    </row>
    <row r="11" spans="2:9" ht="15.6">
      <c r="B11" s="13" t="s">
        <v>5</v>
      </c>
      <c r="C11" s="17">
        <v>387894.44</v>
      </c>
    </row>
    <row r="12" spans="2:9" ht="16.2" thickBot="1">
      <c r="B12" s="12"/>
      <c r="C12" s="7"/>
    </row>
    <row r="13" spans="2:9" ht="15.6">
      <c r="B13" s="11" t="s">
        <v>25</v>
      </c>
      <c r="C13" s="9">
        <v>41604.67</v>
      </c>
    </row>
    <row r="14" spans="2:9" ht="16.2" thickBot="1">
      <c r="B14" s="19"/>
      <c r="C14" s="9"/>
    </row>
    <row r="15" spans="2:9" ht="15.6">
      <c r="B15" s="13" t="s">
        <v>37</v>
      </c>
      <c r="C15" s="17">
        <v>774057.58</v>
      </c>
    </row>
    <row r="16" spans="2:9" ht="16.2" thickBot="1">
      <c r="B16" s="14"/>
      <c r="C16" s="7"/>
    </row>
    <row r="17" spans="2:5" ht="15.6">
      <c r="B17" s="13" t="s">
        <v>9</v>
      </c>
      <c r="C17" s="17">
        <v>1647707</v>
      </c>
    </row>
    <row r="18" spans="2:5" ht="16.2" thickBot="1">
      <c r="B18" s="34"/>
      <c r="C18" s="7"/>
    </row>
    <row r="19" spans="2:5" ht="15.6">
      <c r="B19" s="13" t="s">
        <v>6</v>
      </c>
      <c r="C19" s="17">
        <v>98547.3</v>
      </c>
    </row>
    <row r="20" spans="2:5" ht="16.2" thickBot="1">
      <c r="B20" s="14"/>
      <c r="C20" s="7"/>
    </row>
    <row r="21" spans="2:5" ht="15.6">
      <c r="B21" s="13" t="s">
        <v>38</v>
      </c>
      <c r="C21" s="17">
        <v>1194471.7</v>
      </c>
      <c r="E21" s="3"/>
    </row>
    <row r="22" spans="2:5" ht="16.2" thickBot="1">
      <c r="B22" s="35"/>
      <c r="C22" s="28"/>
      <c r="E22" s="3"/>
    </row>
    <row r="23" spans="2:5" ht="15.6">
      <c r="B23" s="11" t="s">
        <v>11</v>
      </c>
      <c r="C23" s="16">
        <v>41076.230000000003</v>
      </c>
      <c r="E23" s="3"/>
    </row>
    <row r="24" spans="2:5" ht="16.2" thickBot="1">
      <c r="B24" s="14"/>
      <c r="C24" s="28"/>
      <c r="E24" s="3"/>
    </row>
    <row r="25" spans="2:5" ht="15.6">
      <c r="B25" s="11" t="s">
        <v>40</v>
      </c>
      <c r="C25" s="16">
        <v>281811</v>
      </c>
      <c r="E25" s="3"/>
    </row>
    <row r="26" spans="2:5" ht="16.2" thickBot="1">
      <c r="B26" s="14"/>
      <c r="C26" s="28"/>
      <c r="E26" s="3"/>
    </row>
    <row r="27" spans="2:5" ht="15.6">
      <c r="B27" s="15" t="s">
        <v>7</v>
      </c>
      <c r="C27" s="18">
        <f>C7+C9+C11+C13+C15+C17+C19+C21+C23+C25</f>
        <v>9960788.9800000004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B2:I25"/>
  <sheetViews>
    <sheetView tabSelected="1" workbookViewId="0">
      <selection activeCell="J12" sqref="J12"/>
    </sheetView>
  </sheetViews>
  <sheetFormatPr defaultRowHeight="14.4"/>
  <cols>
    <col min="1" max="1" width="4.77734375" customWidth="1"/>
    <col min="2" max="2" width="30.109375" customWidth="1"/>
    <col min="3" max="3" width="27.88671875" customWidth="1"/>
    <col min="5" max="5" width="6" customWidth="1"/>
    <col min="6" max="6" width="3" hidden="1" customWidth="1"/>
    <col min="7" max="7" width="7.88671875" customWidth="1"/>
    <col min="8" max="8" width="3.77734375" hidden="1" customWidth="1"/>
  </cols>
  <sheetData>
    <row r="2" spans="2:9" ht="15.6">
      <c r="B2" s="5" t="s">
        <v>0</v>
      </c>
      <c r="C2" s="5"/>
      <c r="D2" s="5"/>
      <c r="E2" s="5"/>
      <c r="F2" s="5"/>
      <c r="G2" s="2"/>
      <c r="H2" s="1"/>
      <c r="I2" s="1"/>
    </row>
    <row r="3" spans="2:9" ht="15.6">
      <c r="B3" s="36" t="s">
        <v>36</v>
      </c>
      <c r="C3" s="36"/>
      <c r="D3" s="36"/>
      <c r="E3" s="36"/>
      <c r="F3" s="36"/>
      <c r="G3" s="2"/>
      <c r="H3" s="1"/>
      <c r="I3" s="1"/>
    </row>
    <row r="4" spans="2:9" ht="32.4" customHeight="1"/>
    <row r="5" spans="2:9" ht="16.2" thickBot="1">
      <c r="B5" s="14" t="s">
        <v>1</v>
      </c>
      <c r="C5" s="7" t="s">
        <v>2</v>
      </c>
    </row>
    <row r="6" spans="2:9" ht="16.2" thickBot="1">
      <c r="B6" s="10"/>
      <c r="C6" s="6"/>
    </row>
    <row r="7" spans="2:9" ht="15.6">
      <c r="B7" s="11" t="s">
        <v>3</v>
      </c>
      <c r="C7" s="16">
        <v>206126.98</v>
      </c>
    </row>
    <row r="8" spans="2:9" ht="16.2" thickBot="1">
      <c r="B8" s="12"/>
      <c r="C8" s="7"/>
    </row>
    <row r="9" spans="2:9" ht="15.6">
      <c r="B9" s="13" t="s">
        <v>4</v>
      </c>
      <c r="C9" s="17">
        <v>1370921.94</v>
      </c>
    </row>
    <row r="10" spans="2:9" ht="16.2" thickBot="1">
      <c r="B10" s="12"/>
      <c r="C10" s="7"/>
    </row>
    <row r="11" spans="2:9" ht="15.6">
      <c r="B11" s="13" t="s">
        <v>5</v>
      </c>
      <c r="C11" s="17">
        <v>126220.23</v>
      </c>
    </row>
    <row r="12" spans="2:9" ht="16.2" thickBot="1">
      <c r="B12" s="12"/>
      <c r="C12" s="7"/>
    </row>
    <row r="13" spans="2:9" ht="15.6">
      <c r="B13" s="11" t="s">
        <v>25</v>
      </c>
      <c r="C13" s="9">
        <v>20020.32</v>
      </c>
    </row>
    <row r="14" spans="2:9" ht="16.2" thickBot="1">
      <c r="B14" s="19"/>
      <c r="C14" s="9"/>
    </row>
    <row r="15" spans="2:9" ht="15.6">
      <c r="B15" s="13" t="s">
        <v>37</v>
      </c>
      <c r="C15" s="17">
        <v>133399</v>
      </c>
    </row>
    <row r="16" spans="2:9" ht="16.2" thickBot="1">
      <c r="B16" s="14"/>
      <c r="C16" s="7"/>
    </row>
    <row r="17" spans="2:5" ht="15.6">
      <c r="B17" s="13" t="s">
        <v>9</v>
      </c>
      <c r="C17" s="17">
        <v>227332</v>
      </c>
    </row>
    <row r="18" spans="2:5" ht="16.2" thickBot="1">
      <c r="B18" s="34"/>
      <c r="C18" s="7"/>
    </row>
    <row r="19" spans="2:5" ht="15.6">
      <c r="B19" s="13" t="s">
        <v>6</v>
      </c>
      <c r="C19" s="17">
        <v>16074</v>
      </c>
    </row>
    <row r="20" spans="2:5" ht="16.2" thickBot="1">
      <c r="B20" s="14"/>
      <c r="C20" s="7"/>
    </row>
    <row r="21" spans="2:5" ht="15.6">
      <c r="B21" s="13" t="s">
        <v>10</v>
      </c>
      <c r="C21" s="17">
        <v>192000</v>
      </c>
      <c r="E21" s="3"/>
    </row>
    <row r="22" spans="2:5" ht="16.2" thickBot="1">
      <c r="B22" s="35"/>
      <c r="C22" s="28"/>
      <c r="E22" s="3"/>
    </row>
    <row r="23" spans="2:5" ht="15.6">
      <c r="B23" s="11" t="s">
        <v>12</v>
      </c>
      <c r="C23" s="16">
        <v>136144</v>
      </c>
      <c r="E23" s="3"/>
    </row>
    <row r="24" spans="2:5" ht="16.2" thickBot="1">
      <c r="B24" s="14"/>
      <c r="C24" s="28"/>
      <c r="E24" s="3"/>
    </row>
    <row r="25" spans="2:5" ht="15.6">
      <c r="B25" s="15" t="s">
        <v>7</v>
      </c>
      <c r="C25" s="18">
        <f>C7+C9+C11+C13+C15+C17+C19+C21+C23</f>
        <v>2428238.4699999997</v>
      </c>
    </row>
  </sheetData>
  <mergeCells count="1">
    <mergeCell ref="B3:F3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116" sqref="Q116"/>
    </sheetView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60 лет 23 2016</vt:lpstr>
      <vt:lpstr>Интер 9 2016 </vt:lpstr>
      <vt:lpstr>Ленина 15 2016 </vt:lpstr>
      <vt:lpstr>Ленина 28 2016 </vt:lpstr>
      <vt:lpstr>Ленина 34а 2016  </vt:lpstr>
      <vt:lpstr>Ленина 36б 2016   </vt:lpstr>
      <vt:lpstr>Ленина 46 2016</vt:lpstr>
      <vt:lpstr>Мусы Джалиля 15 2016</vt:lpstr>
      <vt:lpstr>Мусы Джалиля 18 2016</vt:lpstr>
      <vt:lpstr>Мусы Джалиля 20 2016 </vt:lpstr>
      <vt:lpstr>Мусы Джалиля 25 2016  </vt:lpstr>
      <vt:lpstr>Нефтяников 20 2016   </vt:lpstr>
      <vt:lpstr>Нововартовская 7 2016</vt:lpstr>
      <vt:lpstr>Нововартовская 9 2016 </vt:lpstr>
      <vt:lpstr>Омская 28А 2016  </vt:lpstr>
      <vt:lpstr>Омская 28 2016   </vt:lpstr>
      <vt:lpstr>Пионерская 17 2016</vt:lpstr>
      <vt:lpstr>Ханты-Мансийская 26 2016</vt:lpstr>
      <vt:lpstr>Ханты-Мансийская 13 2016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2017-03-28T09:39:35Z</cp:lastPrinted>
  <dcterms:created xsi:type="dcterms:W3CDTF">2006-09-28T05:33:49Z</dcterms:created>
  <dcterms:modified xsi:type="dcterms:W3CDTF">2017-03-29T10:18:03Z</dcterms:modified>
</cp:coreProperties>
</file>